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8617F5A3-33CF-42A7-8001-B6D9BE0FB5E4}" xr6:coauthVersionLast="47" xr6:coauthVersionMax="47" xr10:uidLastSave="{00000000-0000-0000-0000-000000000000}"/>
  <bookViews>
    <workbookView xWindow="-120" yWindow="-120" windowWidth="29040" windowHeight="15720" xr2:uid="{4739E8E4-8068-4F2F-8AF3-14ADD01D6BE0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42" i="2" s="1"/>
  <c r="C44" i="2" s="1"/>
  <c r="H44" i="2"/>
  <c r="D42" i="2"/>
  <c r="D44" i="2" s="1"/>
  <c r="E42" i="2"/>
  <c r="E44" i="2" s="1"/>
  <c r="F42" i="2"/>
  <c r="G42" i="2"/>
  <c r="G44" i="2" s="1"/>
  <c r="H42" i="2"/>
  <c r="I42" i="2"/>
  <c r="I43" i="2" s="1"/>
  <c r="I44" i="2" s="1"/>
  <c r="B42" i="2"/>
  <c r="B44" i="2" s="1"/>
  <c r="F43" i="2" l="1"/>
  <c r="F44" i="2" s="1"/>
  <c r="C36" i="1" l="1"/>
  <c r="B19" i="1"/>
  <c r="B33" i="1"/>
  <c r="D33" i="1" s="1"/>
  <c r="D35" i="1"/>
  <c r="D34" i="1"/>
  <c r="D32" i="1"/>
  <c r="D31" i="1"/>
  <c r="D30" i="1"/>
  <c r="D29" i="1"/>
  <c r="D28" i="1"/>
  <c r="D27" i="1"/>
  <c r="D26" i="1"/>
  <c r="D25" i="1"/>
  <c r="D24" i="1"/>
  <c r="D8" i="1"/>
  <c r="D9" i="1"/>
  <c r="D10" i="1"/>
  <c r="D11" i="1"/>
  <c r="D12" i="1"/>
  <c r="D13" i="1"/>
  <c r="D16" i="1"/>
  <c r="D17" i="1"/>
  <c r="D7" i="1"/>
  <c r="C18" i="1"/>
  <c r="D18" i="1" s="1"/>
  <c r="C15" i="1"/>
  <c r="D15" i="1" s="1"/>
  <c r="C14" i="1"/>
  <c r="D14" i="1" s="1"/>
  <c r="D36" i="1" l="1"/>
  <c r="D19" i="1"/>
  <c r="C19" i="1"/>
  <c r="B36" i="1"/>
</calcChain>
</file>

<file path=xl/sharedStrings.xml><?xml version="1.0" encoding="utf-8"?>
<sst xmlns="http://schemas.openxmlformats.org/spreadsheetml/2006/main" count="91" uniqueCount="68">
  <si>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</si>
  <si>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</si>
  <si>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</si>
  <si>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</si>
  <si>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</si>
  <si>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</si>
  <si>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</si>
  <si>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</si>
  <si>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</si>
  <si>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</si>
  <si>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</si>
  <si>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</si>
  <si>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SUBVENCIÓN</t>
  </si>
  <si>
    <t>80 BIS</t>
  </si>
  <si>
    <t>TOTAL MENSUAL</t>
  </si>
  <si>
    <t>TOTAL ANUAL</t>
  </si>
  <si>
    <t>R. L. P</t>
  </si>
  <si>
    <t>P. E . R</t>
  </si>
  <si>
    <t>PERIODO</t>
  </si>
  <si>
    <t>CAJA</t>
  </si>
  <si>
    <t>BANCO BCI CTA 52899845</t>
  </si>
  <si>
    <t>BANCO BCI CTA 12182761</t>
  </si>
  <si>
    <t>PTMO.TRABAJADORES</t>
  </si>
  <si>
    <t>MUEBLES y UTILES</t>
  </si>
  <si>
    <t>EQUIPOS</t>
  </si>
  <si>
    <t>LEYES SOCIALES POR PAGAR</t>
  </si>
  <si>
    <t>IMPUESTO UNICO TRABAJADORES</t>
  </si>
  <si>
    <t>IMPUESTO SEGUNDA CATEGORIA</t>
  </si>
  <si>
    <t>REINTEGRO PREST TRABAJADOR</t>
  </si>
  <si>
    <t>REINTEGRO PREST BOL HONOR</t>
  </si>
  <si>
    <t>CAPITAL</t>
  </si>
  <si>
    <t>RES.REV.CAPITAL PROPIO</t>
  </si>
  <si>
    <t>UTILIDADES ACUMULADAS</t>
  </si>
  <si>
    <t>SUELDOS</t>
  </si>
  <si>
    <t>APORTE PATRONAL</t>
  </si>
  <si>
    <t>HONORARIOS PAGADOS</t>
  </si>
  <si>
    <t>GASTOS GENERALES</t>
  </si>
  <si>
    <t>IVA NO RECUPERABLE</t>
  </si>
  <si>
    <t>GASTOS CON BOLETA RLP</t>
  </si>
  <si>
    <t>GASTOS CON BOLETA PER</t>
  </si>
  <si>
    <t>SUBVENCION PER CTA 52899845</t>
  </si>
  <si>
    <t>80 BIS PER</t>
  </si>
  <si>
    <t>80 BIS RLP</t>
  </si>
  <si>
    <t>SUBVENCION RLP CTA 1218276</t>
  </si>
  <si>
    <t>ASIGNACION FAMILIAR</t>
  </si>
  <si>
    <t>IMPUESTOS POR PAGAR</t>
  </si>
  <si>
    <t>PERDIDAS ACUMULADAS</t>
  </si>
  <si>
    <t>DEBITOS</t>
  </si>
  <si>
    <t>CREDITOS</t>
  </si>
  <si>
    <t>SALDO</t>
  </si>
  <si>
    <t>DEUDOR</t>
  </si>
  <si>
    <t xml:space="preserve">SALDO </t>
  </si>
  <si>
    <t>ACREEDOR</t>
  </si>
  <si>
    <t>ACTIVO</t>
  </si>
  <si>
    <t>PASIVO</t>
  </si>
  <si>
    <t>PERDIDAS</t>
  </si>
  <si>
    <t>GANACIAS</t>
  </si>
  <si>
    <t xml:space="preserve"> ------ INVENTARIO ------</t>
  </si>
  <si>
    <t xml:space="preserve"> ------ RESULTADO ------</t>
  </si>
  <si>
    <t xml:space="preserve"> =========================================================================================================================</t>
  </si>
  <si>
    <t>Emp : ONG MARIA MADRE</t>
  </si>
  <si>
    <t>Dir    : MADRID 570 RECREO</t>
  </si>
  <si>
    <t>Ciu   : VIÑA DEL MAR</t>
  </si>
  <si>
    <t>RUT  : 75.941.820-4</t>
  </si>
  <si>
    <t>Periodo  : 01/Enero/2023 hasta 31/Diciembre/2023</t>
  </si>
  <si>
    <t>BALANCE AL 31 - 12 -2023</t>
  </si>
  <si>
    <t>$</t>
  </si>
  <si>
    <t>APORTES FINANCIEROS DEL ESTADO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</si>
</sst>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49" fontId="0" fillId="0" borderId="0" xfId="0" applyNumberFormat="1"/>
    <xf numFmtId="3" fontId="0" fillId="0" borderId="0" xfId="0" applyNumberFormat="1" applyAlignment="1">
      <alignment horizontal="center"/>
    </xf>
    <xf numFmtId="3" fontId="0" fillId="0" borderId="1" xfId="0" applyNumberFormat="1" applyBorder="1"/>
    <xf numFmtId="3" fontId="0" fillId="0" borderId="3" xfId="0" applyNumberFormat="1" applyBorder="1" applyAlignment="1">
      <alignment horizontal="center"/>
    </xf>
    <xf numFmtId="49" fontId="0" fillId="0" borderId="4" xfId="0" applyNumberFormat="1" applyBorder="1"/>
    <xf numFmtId="3" fontId="0" fillId="0" borderId="5" xfId="0" applyNumberFormat="1" applyBorder="1"/>
    <xf numFmtId="49" fontId="0" fillId="0" borderId="6" xfId="0" applyNumberFormat="1" applyBorder="1"/>
    <xf numFmtId="49" fontId="0" fillId="0" borderId="2" xfId="0" applyNumberFormat="1" applyBorder="1"/>
    <xf numFmtId="3" fontId="0" fillId="0" borderId="7" xfId="0" applyNumberFormat="1" applyBorder="1"/>
    <xf numFmtId="3" fontId="0" fillId="0" borderId="2" xfId="0" applyNumberFormat="1" applyBorder="1" applyAlignment="1">
      <alignment horizontal="center"/>
    </xf>
    <xf numFmtId="3" fontId="0" fillId="0" borderId="8" xfId="0" applyNumberFormat="1" applyBorder="1"/>
    <xf numFmtId="49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49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49" fontId="1" fillId="0" borderId="0" xfId="0" applyNumberFormat="1" applyFont="1"/>
    <xf numFmtId="3" fontId="0" fillId="0" borderId="0" xfId="0" applyNumberForma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DA43FB-7109-05B2-AE2B-5FE07C21B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E830-6A94-4637-A169-0B57F0049B6D}">
  <dimension ref="A4:O36"/>
  <sheetViews>
    <sheetView tabSelected="1" workbookViewId="0">
      <selection activeCell="E8" sqref="E8"/>
    </sheetView>
  </sheetViews>
  <sheetFormatPr baseColWidth="10" defaultRowHeight="15" x14ac:dyDescent="0.25"/>
  <cols>
    <col min="1" max="1" width="16.140625" style="2" bestFit="1" customWidth="1"/>
    <col min="2" max="2" width="12.5703125" style="1" bestFit="1" customWidth="1"/>
    <col min="3" max="3" width="11.42578125" style="1"/>
    <col min="4" max="4" width="15.140625" style="1" bestFit="1" customWidth="1"/>
    <col min="5" max="15" width="11.42578125" style="1"/>
  </cols>
  <sheetData>
    <row r="4" spans="1:4" ht="18.75" x14ac:dyDescent="0.3">
      <c r="A4" s="23" t="s">
        <v>67</v>
      </c>
      <c r="B4" s="23"/>
      <c r="C4" s="23"/>
      <c r="D4" s="23"/>
    </row>
    <row r="5" spans="1:4" ht="24.75" thickBot="1" x14ac:dyDescent="0.45">
      <c r="A5" s="19" t="s">
        <v>17</v>
      </c>
    </row>
    <row r="6" spans="1:4" ht="15.75" thickBot="1" x14ac:dyDescent="0.3">
      <c r="A6" s="9" t="s">
        <v>18</v>
      </c>
      <c r="B6" s="11" t="s">
        <v>12</v>
      </c>
      <c r="C6" s="11" t="s">
        <v>13</v>
      </c>
      <c r="D6" s="11" t="s">
        <v>14</v>
      </c>
    </row>
    <row r="7" spans="1:4" x14ac:dyDescent="0.25">
      <c r="A7" s="8" t="s">
        <v>0</v>
      </c>
      <c r="B7" s="10">
        <v>2908102</v>
      </c>
      <c r="C7" s="10">
        <v>171102</v>
      </c>
      <c r="D7" s="12">
        <f>SUM(B7:C7)</f>
        <v>3079204</v>
      </c>
    </row>
    <row r="8" spans="1:4" x14ac:dyDescent="0.25">
      <c r="A8" s="6" t="s">
        <v>1</v>
      </c>
      <c r="B8" s="4">
        <v>2520355</v>
      </c>
      <c r="C8" s="4"/>
      <c r="D8" s="7">
        <f t="shared" ref="D8:D18" si="0">SUM(B8:C8)</f>
        <v>2520355</v>
      </c>
    </row>
    <row r="9" spans="1:4" x14ac:dyDescent="0.25">
      <c r="A9" s="6" t="s">
        <v>2</v>
      </c>
      <c r="B9" s="4">
        <v>2908102</v>
      </c>
      <c r="C9" s="4"/>
      <c r="D9" s="7">
        <f t="shared" si="0"/>
        <v>2908102</v>
      </c>
    </row>
    <row r="10" spans="1:4" x14ac:dyDescent="0.25">
      <c r="A10" s="6" t="s">
        <v>3</v>
      </c>
      <c r="B10" s="4">
        <v>2908102</v>
      </c>
      <c r="C10" s="4"/>
      <c r="D10" s="7">
        <f t="shared" si="0"/>
        <v>2908102</v>
      </c>
    </row>
    <row r="11" spans="1:4" x14ac:dyDescent="0.25">
      <c r="A11" s="6" t="s">
        <v>4</v>
      </c>
      <c r="B11" s="4">
        <v>2908102</v>
      </c>
      <c r="C11" s="4"/>
      <c r="D11" s="7">
        <f t="shared" si="0"/>
        <v>2908102</v>
      </c>
    </row>
    <row r="12" spans="1:4" x14ac:dyDescent="0.25">
      <c r="A12" s="6" t="s">
        <v>5</v>
      </c>
      <c r="B12" s="4">
        <v>2908102</v>
      </c>
      <c r="C12" s="4">
        <v>193873</v>
      </c>
      <c r="D12" s="7">
        <f t="shared" si="0"/>
        <v>3101975</v>
      </c>
    </row>
    <row r="13" spans="1:4" x14ac:dyDescent="0.25">
      <c r="A13" s="6" t="s">
        <v>6</v>
      </c>
      <c r="B13" s="4">
        <v>2908102</v>
      </c>
      <c r="C13" s="4">
        <v>193873</v>
      </c>
      <c r="D13" s="7">
        <f t="shared" si="0"/>
        <v>3101975</v>
      </c>
    </row>
    <row r="14" spans="1:4" x14ac:dyDescent="0.25">
      <c r="A14" s="6" t="s">
        <v>7</v>
      </c>
      <c r="B14" s="4">
        <v>2908102</v>
      </c>
      <c r="C14" s="4">
        <f>193873+193873</f>
        <v>387746</v>
      </c>
      <c r="D14" s="7">
        <f t="shared" si="0"/>
        <v>3295848</v>
      </c>
    </row>
    <row r="15" spans="1:4" x14ac:dyDescent="0.25">
      <c r="A15" s="6" t="s">
        <v>8</v>
      </c>
      <c r="B15" s="4">
        <v>2896899</v>
      </c>
      <c r="C15" s="4">
        <f>193873+193873</f>
        <v>387746</v>
      </c>
      <c r="D15" s="7">
        <f t="shared" si="0"/>
        <v>3284645</v>
      </c>
    </row>
    <row r="16" spans="1:4" x14ac:dyDescent="0.25">
      <c r="A16" s="6" t="s">
        <v>9</v>
      </c>
      <c r="B16" s="4">
        <v>2714229</v>
      </c>
      <c r="C16" s="4"/>
      <c r="D16" s="7">
        <f t="shared" si="0"/>
        <v>2714229</v>
      </c>
    </row>
    <row r="17" spans="1:4" x14ac:dyDescent="0.25">
      <c r="A17" s="6" t="s">
        <v>10</v>
      </c>
      <c r="B17" s="4">
        <v>2908102</v>
      </c>
      <c r="C17" s="4"/>
      <c r="D17" s="7">
        <f t="shared" si="0"/>
        <v>2908102</v>
      </c>
    </row>
    <row r="18" spans="1:4" ht="15.75" thickBot="1" x14ac:dyDescent="0.3">
      <c r="A18" s="13" t="s">
        <v>11</v>
      </c>
      <c r="B18" s="14">
        <v>2908102</v>
      </c>
      <c r="C18" s="14">
        <f>387747+387747</f>
        <v>775494</v>
      </c>
      <c r="D18" s="15">
        <f t="shared" si="0"/>
        <v>3683596</v>
      </c>
    </row>
    <row r="19" spans="1:4" ht="15.75" thickBot="1" x14ac:dyDescent="0.3">
      <c r="A19" s="16" t="s">
        <v>15</v>
      </c>
      <c r="B19" s="17">
        <f>SUM(B7:B18)</f>
        <v>34304401</v>
      </c>
      <c r="C19" s="17">
        <f t="shared" ref="C19:D19" si="1">SUM(C7:C18)</f>
        <v>2109834</v>
      </c>
      <c r="D19" s="18">
        <f t="shared" si="1"/>
        <v>36414235</v>
      </c>
    </row>
    <row r="22" spans="1:4" ht="24.75" thickBot="1" x14ac:dyDescent="0.45">
      <c r="A22" s="19" t="s">
        <v>16</v>
      </c>
    </row>
    <row r="23" spans="1:4" ht="15.75" thickBot="1" x14ac:dyDescent="0.3">
      <c r="A23" s="9" t="s">
        <v>18</v>
      </c>
      <c r="B23" s="11" t="s">
        <v>12</v>
      </c>
      <c r="C23" s="5" t="s">
        <v>13</v>
      </c>
      <c r="D23" s="11" t="s">
        <v>14</v>
      </c>
    </row>
    <row r="24" spans="1:4" x14ac:dyDescent="0.25">
      <c r="A24" s="8" t="s">
        <v>0</v>
      </c>
      <c r="B24" s="10">
        <v>22092089</v>
      </c>
      <c r="C24" s="4"/>
      <c r="D24" s="12">
        <f>SUM(B24:C24)</f>
        <v>22092089</v>
      </c>
    </row>
    <row r="25" spans="1:4" x14ac:dyDescent="0.25">
      <c r="A25" s="6" t="s">
        <v>1</v>
      </c>
      <c r="B25" s="4">
        <v>21923725</v>
      </c>
      <c r="C25" s="4"/>
      <c r="D25" s="7">
        <f t="shared" ref="D25:D35" si="2">SUM(B25:C25)</f>
        <v>21923725</v>
      </c>
    </row>
    <row r="26" spans="1:4" x14ac:dyDescent="0.25">
      <c r="A26" s="6" t="s">
        <v>2</v>
      </c>
      <c r="B26" s="4">
        <v>21801806</v>
      </c>
      <c r="C26" s="4"/>
      <c r="D26" s="7">
        <f t="shared" si="2"/>
        <v>21801806</v>
      </c>
    </row>
    <row r="27" spans="1:4" x14ac:dyDescent="0.25">
      <c r="A27" s="6" t="s">
        <v>3</v>
      </c>
      <c r="B27" s="4">
        <v>21645053</v>
      </c>
      <c r="C27" s="4"/>
      <c r="D27" s="7">
        <f t="shared" si="2"/>
        <v>21645053</v>
      </c>
    </row>
    <row r="28" spans="1:4" x14ac:dyDescent="0.25">
      <c r="A28" s="6" t="s">
        <v>4</v>
      </c>
      <c r="B28" s="4">
        <v>22092089</v>
      </c>
      <c r="C28" s="4"/>
      <c r="D28" s="7">
        <f t="shared" si="2"/>
        <v>22092089</v>
      </c>
    </row>
    <row r="29" spans="1:4" x14ac:dyDescent="0.25">
      <c r="A29" s="6" t="s">
        <v>5</v>
      </c>
      <c r="B29" s="4">
        <v>22092089</v>
      </c>
      <c r="C29" s="4"/>
      <c r="D29" s="7">
        <f t="shared" si="2"/>
        <v>22092089</v>
      </c>
    </row>
    <row r="30" spans="1:4" x14ac:dyDescent="0.25">
      <c r="A30" s="6" t="s">
        <v>6</v>
      </c>
      <c r="B30" s="4">
        <v>22092089</v>
      </c>
      <c r="C30" s="4">
        <v>1472806</v>
      </c>
      <c r="D30" s="7">
        <f t="shared" si="2"/>
        <v>23564895</v>
      </c>
    </row>
    <row r="31" spans="1:4" x14ac:dyDescent="0.25">
      <c r="A31" s="6" t="s">
        <v>7</v>
      </c>
      <c r="B31" s="4">
        <v>22092089</v>
      </c>
      <c r="C31" s="4"/>
      <c r="D31" s="7">
        <f t="shared" si="2"/>
        <v>22092089</v>
      </c>
    </row>
    <row r="32" spans="1:4" x14ac:dyDescent="0.25">
      <c r="A32" s="6" t="s">
        <v>8</v>
      </c>
      <c r="B32" s="4">
        <v>22092089</v>
      </c>
      <c r="C32" s="4"/>
      <c r="D32" s="7">
        <f t="shared" si="2"/>
        <v>22092089</v>
      </c>
    </row>
    <row r="33" spans="1:4" x14ac:dyDescent="0.25">
      <c r="A33" s="6" t="s">
        <v>9</v>
      </c>
      <c r="B33" s="4">
        <f>20930956+1161133</f>
        <v>22092089</v>
      </c>
      <c r="C33" s="4"/>
      <c r="D33" s="7">
        <f t="shared" si="2"/>
        <v>22092089</v>
      </c>
    </row>
    <row r="34" spans="1:4" x14ac:dyDescent="0.25">
      <c r="A34" s="6" t="s">
        <v>10</v>
      </c>
      <c r="B34" s="4">
        <v>22092089</v>
      </c>
      <c r="C34" s="4"/>
      <c r="D34" s="7">
        <f t="shared" si="2"/>
        <v>22092089</v>
      </c>
    </row>
    <row r="35" spans="1:4" ht="15.75" thickBot="1" x14ac:dyDescent="0.3">
      <c r="A35" s="13" t="s">
        <v>11</v>
      </c>
      <c r="B35" s="14">
        <v>22092089</v>
      </c>
      <c r="C35" s="14"/>
      <c r="D35" s="15">
        <f t="shared" si="2"/>
        <v>22092089</v>
      </c>
    </row>
    <row r="36" spans="1:4" ht="15.75" thickBot="1" x14ac:dyDescent="0.3">
      <c r="A36" s="16" t="s">
        <v>15</v>
      </c>
      <c r="B36" s="17">
        <f>SUM(B24:B35)</f>
        <v>264199385</v>
      </c>
      <c r="C36" s="17">
        <f t="shared" ref="C36:D36" si="3">SUM(C24:C35)</f>
        <v>1472806</v>
      </c>
      <c r="D36" s="18">
        <f t="shared" si="3"/>
        <v>265672191</v>
      </c>
    </row>
  </sheetData>
  <mergeCells count="1">
    <mergeCell ref="A4:D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0D79-E7B7-49C0-A30C-3C669CB4EB62}">
  <dimension ref="A2:Z45"/>
  <sheetViews>
    <sheetView topLeftCell="A16" workbookViewId="0">
      <selection activeCell="F43" sqref="F43"/>
    </sheetView>
  </sheetViews>
  <sheetFormatPr baseColWidth="10" defaultRowHeight="15" x14ac:dyDescent="0.25"/>
  <cols>
    <col min="1" max="1" width="30.42578125" bestFit="1" customWidth="1"/>
    <col min="2" max="26" width="11.42578125" style="1"/>
  </cols>
  <sheetData>
    <row r="2" spans="1:9" x14ac:dyDescent="0.25">
      <c r="A2" t="s">
        <v>60</v>
      </c>
    </row>
    <row r="3" spans="1:9" x14ac:dyDescent="0.25">
      <c r="A3" t="s">
        <v>61</v>
      </c>
    </row>
    <row r="4" spans="1:9" x14ac:dyDescent="0.25">
      <c r="A4" t="s">
        <v>62</v>
      </c>
    </row>
    <row r="5" spans="1:9" x14ac:dyDescent="0.25">
      <c r="A5" t="s">
        <v>63</v>
      </c>
    </row>
    <row r="6" spans="1:9" ht="21" x14ac:dyDescent="0.35">
      <c r="A6" s="21" t="s">
        <v>65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t="s">
        <v>64</v>
      </c>
    </row>
    <row r="9" spans="1:9" ht="9" customHeight="1" x14ac:dyDescent="0.25">
      <c r="A9" t="s">
        <v>59</v>
      </c>
    </row>
    <row r="10" spans="1:9" x14ac:dyDescent="0.25">
      <c r="B10" s="3"/>
      <c r="C10" s="3"/>
      <c r="D10" s="3" t="s">
        <v>49</v>
      </c>
      <c r="E10" s="3" t="s">
        <v>51</v>
      </c>
      <c r="F10" s="20" t="s">
        <v>57</v>
      </c>
      <c r="G10" s="20"/>
      <c r="H10" s="20" t="s">
        <v>58</v>
      </c>
      <c r="I10" s="20"/>
    </row>
    <row r="11" spans="1:9" x14ac:dyDescent="0.25">
      <c r="B11" s="3" t="s">
        <v>47</v>
      </c>
      <c r="C11" s="3" t="s">
        <v>48</v>
      </c>
      <c r="D11" s="3" t="s">
        <v>50</v>
      </c>
      <c r="E11" s="3" t="s">
        <v>52</v>
      </c>
      <c r="F11" s="3" t="s">
        <v>53</v>
      </c>
      <c r="G11" s="3" t="s">
        <v>54</v>
      </c>
      <c r="H11" s="3" t="s">
        <v>55</v>
      </c>
      <c r="I11" s="3" t="s">
        <v>56</v>
      </c>
    </row>
    <row r="12" spans="1:9" ht="9" customHeight="1" x14ac:dyDescent="0.25">
      <c r="A12" t="s">
        <v>59</v>
      </c>
    </row>
    <row r="13" spans="1:9" x14ac:dyDescent="0.25">
      <c r="A13" t="s">
        <v>19</v>
      </c>
      <c r="B13" s="1">
        <v>322647028</v>
      </c>
      <c r="C13" s="1">
        <v>300159207</v>
      </c>
      <c r="D13" s="1">
        <v>22487821</v>
      </c>
      <c r="F13" s="1">
        <v>22487821</v>
      </c>
    </row>
    <row r="14" spans="1:9" x14ac:dyDescent="0.25">
      <c r="A14" t="s">
        <v>20</v>
      </c>
      <c r="B14" s="1">
        <v>16352166</v>
      </c>
      <c r="C14" s="1">
        <v>8042550</v>
      </c>
      <c r="D14" s="1">
        <v>8309616</v>
      </c>
      <c r="F14" s="1">
        <v>8309616</v>
      </c>
    </row>
    <row r="15" spans="1:9" x14ac:dyDescent="0.25">
      <c r="A15" t="s">
        <v>21</v>
      </c>
      <c r="B15" s="1">
        <v>30366456</v>
      </c>
      <c r="C15" s="1">
        <v>12961481</v>
      </c>
      <c r="D15" s="1">
        <v>17404975</v>
      </c>
      <c r="F15" s="1">
        <v>17404975</v>
      </c>
    </row>
    <row r="16" spans="1:9" x14ac:dyDescent="0.25">
      <c r="A16" t="s">
        <v>22</v>
      </c>
      <c r="B16" s="1">
        <v>115421</v>
      </c>
      <c r="C16" s="1">
        <v>115421</v>
      </c>
    </row>
    <row r="17" spans="1:8" x14ac:dyDescent="0.25">
      <c r="A17" t="s">
        <v>23</v>
      </c>
      <c r="B17" s="1">
        <v>334011</v>
      </c>
      <c r="D17" s="1">
        <v>334011</v>
      </c>
      <c r="F17" s="1">
        <v>334011</v>
      </c>
    </row>
    <row r="18" spans="1:8" x14ac:dyDescent="0.25">
      <c r="A18" t="s">
        <v>24</v>
      </c>
      <c r="B18" s="1">
        <v>742889</v>
      </c>
      <c r="D18" s="1">
        <v>742889</v>
      </c>
      <c r="F18" s="1">
        <v>742889</v>
      </c>
    </row>
    <row r="19" spans="1:8" x14ac:dyDescent="0.25">
      <c r="A19" t="s">
        <v>25</v>
      </c>
      <c r="B19" s="1">
        <v>35842225</v>
      </c>
      <c r="C19" s="1">
        <v>42131660</v>
      </c>
      <c r="E19" s="1">
        <v>6289435</v>
      </c>
      <c r="G19" s="1">
        <v>6289435</v>
      </c>
    </row>
    <row r="20" spans="1:8" x14ac:dyDescent="0.25">
      <c r="A20" t="s">
        <v>44</v>
      </c>
      <c r="B20" s="1">
        <v>1641873</v>
      </c>
      <c r="C20" s="1">
        <v>1230338</v>
      </c>
      <c r="D20" s="1">
        <v>411535</v>
      </c>
      <c r="F20" s="1">
        <v>411535</v>
      </c>
    </row>
    <row r="21" spans="1:8" x14ac:dyDescent="0.25">
      <c r="A21" t="s">
        <v>45</v>
      </c>
      <c r="B21" s="1">
        <v>582339</v>
      </c>
      <c r="C21" s="1">
        <v>1394635</v>
      </c>
      <c r="E21" s="1">
        <v>812296</v>
      </c>
      <c r="G21" s="1">
        <v>812296</v>
      </c>
    </row>
    <row r="22" spans="1:8" x14ac:dyDescent="0.25">
      <c r="A22" t="s">
        <v>26</v>
      </c>
      <c r="B22" s="1">
        <v>230420</v>
      </c>
      <c r="C22" s="1">
        <v>1045007</v>
      </c>
      <c r="E22" s="1">
        <v>814587</v>
      </c>
      <c r="G22" s="1">
        <v>814587</v>
      </c>
    </row>
    <row r="23" spans="1:8" x14ac:dyDescent="0.25">
      <c r="A23" t="s">
        <v>27</v>
      </c>
      <c r="B23" s="1">
        <v>6178098</v>
      </c>
      <c r="C23" s="1">
        <v>6196400</v>
      </c>
      <c r="E23" s="1">
        <v>18301</v>
      </c>
      <c r="G23" s="1">
        <v>18302</v>
      </c>
    </row>
    <row r="24" spans="1:8" x14ac:dyDescent="0.25">
      <c r="A24" t="s">
        <v>28</v>
      </c>
      <c r="B24" s="1">
        <v>606351</v>
      </c>
      <c r="D24" s="1">
        <v>606351</v>
      </c>
      <c r="F24" s="1">
        <v>606351</v>
      </c>
    </row>
    <row r="25" spans="1:8" x14ac:dyDescent="0.25">
      <c r="A25" t="s">
        <v>29</v>
      </c>
      <c r="B25" s="1">
        <v>59543</v>
      </c>
      <c r="D25" s="1">
        <v>59543</v>
      </c>
      <c r="F25" s="1">
        <v>59543</v>
      </c>
    </row>
    <row r="26" spans="1:8" x14ac:dyDescent="0.25">
      <c r="A26" t="s">
        <v>30</v>
      </c>
      <c r="C26" s="1">
        <f>32770707-558850</f>
        <v>32211857</v>
      </c>
      <c r="E26" s="1">
        <v>32211857</v>
      </c>
      <c r="G26" s="1">
        <v>32211857</v>
      </c>
    </row>
    <row r="27" spans="1:8" x14ac:dyDescent="0.25">
      <c r="A27" t="s">
        <v>31</v>
      </c>
      <c r="C27" s="1">
        <v>3446315</v>
      </c>
      <c r="E27" s="1">
        <v>3446315</v>
      </c>
      <c r="G27" s="1">
        <v>3446315</v>
      </c>
    </row>
    <row r="28" spans="1:8" x14ac:dyDescent="0.25">
      <c r="A28" t="s">
        <v>32</v>
      </c>
      <c r="B28" s="1">
        <v>19405466</v>
      </c>
      <c r="C28" s="1">
        <v>27203745</v>
      </c>
      <c r="E28" s="1">
        <v>7798279</v>
      </c>
      <c r="G28" s="1">
        <v>7798279</v>
      </c>
    </row>
    <row r="29" spans="1:8" x14ac:dyDescent="0.25">
      <c r="A29" t="s">
        <v>46</v>
      </c>
      <c r="B29" s="1">
        <v>19405466</v>
      </c>
      <c r="C29" s="1">
        <v>19405466</v>
      </c>
    </row>
    <row r="30" spans="1:8" x14ac:dyDescent="0.25">
      <c r="A30" t="s">
        <v>33</v>
      </c>
      <c r="B30" s="1">
        <v>156149153</v>
      </c>
      <c r="D30" s="1">
        <v>156149153</v>
      </c>
      <c r="H30" s="1">
        <v>156149153</v>
      </c>
    </row>
    <row r="31" spans="1:8" x14ac:dyDescent="0.25">
      <c r="A31" t="s">
        <v>34</v>
      </c>
      <c r="B31" s="1">
        <v>9788591</v>
      </c>
      <c r="D31" s="1">
        <v>9788591</v>
      </c>
      <c r="H31" s="1">
        <v>9788591</v>
      </c>
    </row>
    <row r="32" spans="1:8" x14ac:dyDescent="0.25">
      <c r="A32" t="s">
        <v>35</v>
      </c>
      <c r="B32" s="1">
        <v>47572792</v>
      </c>
      <c r="D32" s="1">
        <v>47572792</v>
      </c>
      <c r="H32" s="1">
        <v>47572792</v>
      </c>
    </row>
    <row r="33" spans="1:9" x14ac:dyDescent="0.25">
      <c r="A33" t="s">
        <v>36</v>
      </c>
      <c r="B33" s="1">
        <v>57228837</v>
      </c>
      <c r="D33" s="1">
        <v>57228837</v>
      </c>
      <c r="H33" s="1">
        <v>57228837</v>
      </c>
    </row>
    <row r="34" spans="1:9" x14ac:dyDescent="0.25">
      <c r="A34" t="s">
        <v>37</v>
      </c>
      <c r="B34" s="1">
        <v>9928942</v>
      </c>
      <c r="D34" s="1">
        <v>9928942</v>
      </c>
      <c r="H34" s="1">
        <v>9928942</v>
      </c>
    </row>
    <row r="35" spans="1:9" x14ac:dyDescent="0.25">
      <c r="A35" t="s">
        <v>38</v>
      </c>
      <c r="B35" s="1">
        <v>20152375</v>
      </c>
      <c r="D35" s="1">
        <v>20152375</v>
      </c>
      <c r="H35" s="1">
        <v>20152375</v>
      </c>
    </row>
    <row r="36" spans="1:9" x14ac:dyDescent="0.25">
      <c r="A36" t="s">
        <v>39</v>
      </c>
      <c r="B36" s="1">
        <v>2300066</v>
      </c>
      <c r="D36" s="1">
        <v>2300066</v>
      </c>
      <c r="H36" s="1">
        <v>2300066</v>
      </c>
    </row>
    <row r="37" spans="1:9" x14ac:dyDescent="0.25">
      <c r="A37" t="s">
        <v>40</v>
      </c>
      <c r="C37" s="1">
        <v>34304401</v>
      </c>
      <c r="E37" s="1">
        <v>34304101</v>
      </c>
      <c r="I37" s="1">
        <v>34304401</v>
      </c>
    </row>
    <row r="38" spans="1:9" x14ac:dyDescent="0.25">
      <c r="A38" t="s">
        <v>41</v>
      </c>
      <c r="C38" s="1">
        <v>2109834</v>
      </c>
      <c r="E38" s="1">
        <v>2109834</v>
      </c>
      <c r="I38" s="1">
        <v>2109834</v>
      </c>
    </row>
    <row r="39" spans="1:9" x14ac:dyDescent="0.25">
      <c r="A39" t="s">
        <v>42</v>
      </c>
      <c r="C39" s="1">
        <v>1472806</v>
      </c>
      <c r="E39" s="1">
        <v>1472806</v>
      </c>
      <c r="I39" s="1">
        <v>1472806</v>
      </c>
    </row>
    <row r="40" spans="1:9" x14ac:dyDescent="0.25">
      <c r="A40" t="s">
        <v>43</v>
      </c>
      <c r="C40" s="1">
        <v>264199385</v>
      </c>
      <c r="E40" s="1">
        <v>264199385</v>
      </c>
      <c r="I40" s="1">
        <v>264199385</v>
      </c>
    </row>
    <row r="41" spans="1:9" ht="9" customHeight="1" x14ac:dyDescent="0.25">
      <c r="A41" t="s">
        <v>59</v>
      </c>
    </row>
    <row r="42" spans="1:9" x14ac:dyDescent="0.25">
      <c r="B42" s="1">
        <f>SUM(B13:B41)</f>
        <v>757630508</v>
      </c>
      <c r="C42" s="1">
        <f>SUM(C13:C41)</f>
        <v>757630508</v>
      </c>
      <c r="D42" s="1">
        <f>SUM(D13:D41)</f>
        <v>353477497</v>
      </c>
      <c r="E42" s="1">
        <f>SUM(E13:E41)</f>
        <v>353477196</v>
      </c>
      <c r="F42" s="1">
        <f>SUM(F13:F41)</f>
        <v>50356741</v>
      </c>
      <c r="G42" s="1">
        <f>SUM(G13:G41)</f>
        <v>51391071</v>
      </c>
      <c r="H42" s="1">
        <f>SUM(H13:H41)</f>
        <v>303120756</v>
      </c>
      <c r="I42" s="1">
        <f>SUM(I13:I41)</f>
        <v>302086426</v>
      </c>
    </row>
    <row r="43" spans="1:9" x14ac:dyDescent="0.25">
      <c r="F43" s="1">
        <f>+G42-F42</f>
        <v>1034330</v>
      </c>
      <c r="I43" s="1">
        <f>+H42-I42</f>
        <v>1034330</v>
      </c>
    </row>
    <row r="44" spans="1:9" x14ac:dyDescent="0.25">
      <c r="B44" s="1">
        <f>SUM(B42:B43)</f>
        <v>757630508</v>
      </c>
      <c r="C44" s="1">
        <f t="shared" ref="C44:I44" si="0">SUM(C42:C43)</f>
        <v>757630508</v>
      </c>
      <c r="D44" s="1">
        <f t="shared" si="0"/>
        <v>353477497</v>
      </c>
      <c r="E44" s="1">
        <f t="shared" si="0"/>
        <v>353477196</v>
      </c>
      <c r="F44" s="1">
        <f t="shared" si="0"/>
        <v>51391071</v>
      </c>
      <c r="G44" s="1">
        <f t="shared" si="0"/>
        <v>51391071</v>
      </c>
      <c r="H44" s="1">
        <f t="shared" si="0"/>
        <v>303120756</v>
      </c>
      <c r="I44" s="1">
        <f t="shared" si="0"/>
        <v>303120756</v>
      </c>
    </row>
    <row r="45" spans="1:9" ht="9" customHeight="1" x14ac:dyDescent="0.25">
      <c r="A45" t="s">
        <v>59</v>
      </c>
    </row>
  </sheetData>
  <mergeCells count="1">
    <mergeCell ref="A6:I6"/>
  </mergeCells>
  <phoneticPr fontId="2" type="noConversion"/>
  <pageMargins left="0.31496062992125984" right="0.11811023622047245" top="0.15748031496062992" bottom="0.15748031496062992" header="0" footer="0"/>
  <pageSetup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EDF1-BD07-417F-9602-126E7C928F78}">
  <dimension ref="D15:E20"/>
  <sheetViews>
    <sheetView workbookViewId="0">
      <selection activeCell="E21" sqref="E21"/>
    </sheetView>
  </sheetViews>
  <sheetFormatPr baseColWidth="10" defaultRowHeight="15" x14ac:dyDescent="0.25"/>
  <cols>
    <col min="4" max="4" width="11.42578125" style="22"/>
    <col min="5" max="5" width="11.42578125" style="1"/>
  </cols>
  <sheetData>
    <row r="15" spans="4:5" x14ac:dyDescent="0.25">
      <c r="D15" s="22" t="s">
        <v>66</v>
      </c>
      <c r="E15" s="1">
        <v>42980971</v>
      </c>
    </row>
    <row r="16" spans="4:5" x14ac:dyDescent="0.25">
      <c r="D16" s="22" t="s">
        <v>66</v>
      </c>
      <c r="E16" s="1">
        <v>302086426</v>
      </c>
    </row>
    <row r="17" spans="4:5" ht="4.5" customHeight="1" x14ac:dyDescent="0.25"/>
    <row r="18" spans="4:5" x14ac:dyDescent="0.25">
      <c r="D18" s="22" t="s">
        <v>66</v>
      </c>
      <c r="E18" s="1">
        <v>303120756</v>
      </c>
    </row>
    <row r="19" spans="4:5" ht="5.25" customHeight="1" x14ac:dyDescent="0.25"/>
    <row r="20" spans="4:5" x14ac:dyDescent="0.25">
      <c r="D20" s="22" t="s">
        <v>66</v>
      </c>
      <c r="E20" s="1">
        <v>-1034330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 HOGAR MARIA MADRE</dc:creator>
  <cp:lastModifiedBy>ONG HOGAR MARIA MADRE</cp:lastModifiedBy>
  <cp:lastPrinted>2024-08-22T16:38:35Z</cp:lastPrinted>
  <dcterms:created xsi:type="dcterms:W3CDTF">2024-08-22T14:33:44Z</dcterms:created>
  <dcterms:modified xsi:type="dcterms:W3CDTF">2024-08-22T17:04:45Z</dcterms:modified>
</cp:coreProperties>
</file>